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O\TKM\003\1 výzva\"/>
    </mc:Choice>
  </mc:AlternateContent>
  <xr:revisionPtr revIDLastSave="0" documentId="13_ncr:1_{8016EF1B-4C27-45DB-9F6C-BA9B6803483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multifunkce'!$B$2:$U$14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P8" i="1"/>
  <c r="P9" i="1"/>
  <c r="P10" i="1"/>
  <c r="P11" i="1"/>
  <c r="T7" i="1"/>
  <c r="S7" i="1"/>
  <c r="P7" i="1"/>
  <c r="Q14" i="1" l="1"/>
  <c r="R14" i="1"/>
</calcChain>
</file>

<file path=xl/sharedStrings.xml><?xml version="1.0" encoding="utf-8"?>
<sst xmlns="http://schemas.openxmlformats.org/spreadsheetml/2006/main" count="58" uniqueCount="47">
  <si>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</si>
  <si>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</si>
  <si>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</si>
  <si>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</si>
  <si>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</si>
  <si>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</si>
  <si>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</si>
  <si>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</si>
  <si>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</si>
  <si>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</si>
  <si>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</si>
  <si>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</si>
  <si>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</si>
  <si>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</si>
  <si>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30232000-4 - Periferní vybavení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</si>
  <si>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</si>
  <si>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</si>
  <si>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Název</t>
  </si>
  <si>
    <t>Měrná jednotka [MJ]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</si>
  <si>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</si>
  <si>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</si>
  <si>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</si>
  <si>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</si>
  <si>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</si>
  <si>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</si>
  <si>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</si>
  <si>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</si>
  <si>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TISKÁRNY, KOPÍRKY, MULTIFUNKCE</t>
  </si>
  <si>
    <t>ks</t>
  </si>
  <si>
    <t xml:space="preserve">Popis </t>
  </si>
  <si>
    <t xml:space="preserve">Příloha č. 2 Kupní smlouvy - technická specifikace
Tiskárny, kopírky, multifunkce II. 003 - 2022 </t>
  </si>
  <si>
    <t>Multifunkční barevná laserová tiskárna A4</t>
  </si>
  <si>
    <t>Společná faktura</t>
  </si>
  <si>
    <t>30232110-8 Laserové tiskárny</t>
  </si>
  <si>
    <t>JUDr. Elena Mrázová,
Tel.: 37763 7685
 a 
Ing. Lenka Krouparová,
Tel.: 37763 7001</t>
  </si>
  <si>
    <t>sady Pětatřicátníků 14, 
301 00 Plzeň,
Fakulta právnická - Děkanát,
místnost PC 220</t>
  </si>
  <si>
    <t>NE</t>
  </si>
  <si>
    <t xml:space="preserve">Pokud financováno z projektových prostředků, pak ŘEŠITEL uvede: NÁZEV A ČÍSLO DOTAČNÍHO PROJEKTU </t>
  </si>
  <si>
    <t>Záruka na zboží min. 36 měsíců.</t>
  </si>
  <si>
    <t>Barevné, laserové, multifunkční zařízení formátu A4.
Barevné kopírování, tisk, skenování do emailu.
Rychlost tisku a kopírování minimálně 35 stran A4/ minutu.
Rozlišení tisku až 1200 x 1200 dpi.
Požadovaný zoom 25-400% v krocích po 1%.
Automatický podavač originálů nejméně 75 listů/obálek.
Přidaný zásobník na min. 500 listů, boční podavač na min. 100 listů/obálek.
Paměť minimálně 4 GB RAM a minimálně 16 GB SSD disk.
Duplexní jednotka a síťový tisk.
Rozhraní USB 2.0, 10/100/1000 Base TX, USB host.
Výstupní kapacita minimálně 500 listů A4.
Barevný dotykový displej.
Tisk přímo z/do USB.
Včetně stolku s kolečky.
Skenovací mód - Foto, Text, Foto/text, optimalizovaný tisk pro OCR.
Typy souborů - TIFF, PDF, PDF A, šífrované PDF, JPEG, XPS, Open XPS.
Volitelné příslušenství - OCR - možnost skenování do pdf s textovou vrstvou, Word, Excel (docx, xlsx).
Válcová a servisní jednotka minimálně na 200 000 stran A4.
Plnohodnotná sada tonerů.  
Kompatibilita s tikovými terminály ZČU.
Ovladače Windows 10 pro.
Záruka min. 3 roky.</t>
  </si>
  <si>
    <t>LAN kabel k tiskárně z pol.č. 1</t>
  </si>
  <si>
    <t>USB kabel k tiskárně z pol.č. 1</t>
  </si>
  <si>
    <t>USB-paralel kabel k tiskárně z pol.č. 1</t>
  </si>
  <si>
    <t>Ethernet kabel 10 m.</t>
  </si>
  <si>
    <t>USB kabel A-B 3 m.</t>
  </si>
  <si>
    <t>USB-paralelní DB25F printer kabel/adapter min. 1,5 m.</t>
  </si>
  <si>
    <t>USB-paralelní 36-pin printer kabel/adapter min. 1,5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</si>
</sst>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Border="1" applyProtection="1"/>
    <xf numFmtId="0" fontId="4" fillId="0" borderId="0" xfId="0" applyFont="1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left" vertical="center" wrapText="1" indent="1"/>
    </xf>
    <xf numFmtId="0" fontId="1" fillId="3" borderId="12" xfId="0" applyFont="1" applyFill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7" fillId="0" borderId="0" xfId="2" applyFont="1" applyAlignment="1" applyProtection="1">
      <alignment horizontal="left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0"/>
  <sheetViews>
    <sheetView tabSelected="1" zoomScale="71" zoomScaleNormal="71" workbookViewId="0">
      <selection activeCell="G11" sqref="G1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5.42578125" style="3" customWidth="1"/>
    <col min="4" max="4" width="9.7109375" style="39" bestFit="1" customWidth="1"/>
    <col min="5" max="5" width="9.85546875" style="2" customWidth="1"/>
    <col min="6" max="6" width="110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4.28515625" style="1" hidden="1" customWidth="1"/>
    <col min="12" max="12" width="34.140625" style="1" customWidth="1"/>
    <col min="13" max="13" width="27.42578125" style="1" customWidth="1"/>
    <col min="14" max="14" width="28.85546875" style="3" customWidth="1"/>
    <col min="15" max="15" width="25" style="4" customWidth="1"/>
    <col min="16" max="16" width="17.7109375" style="4" hidden="1" customWidth="1"/>
    <col min="17" max="17" width="20.7109375" style="1" bestFit="1" customWidth="1"/>
    <col min="18" max="18" width="23.42578125" style="1" customWidth="1"/>
    <col min="19" max="19" width="21" style="1" bestFit="1" customWidth="1"/>
    <col min="20" max="20" width="19.42578125" style="1" bestFit="1" customWidth="1"/>
    <col min="21" max="21" width="15.5703125" style="1" hidden="1" customWidth="1"/>
    <col min="22" max="22" width="44.5703125" style="5" customWidth="1"/>
    <col min="23" max="16384" width="8.85546875" style="1"/>
  </cols>
  <sheetData>
    <row r="1" spans="1:22" ht="42.75" customHeight="1" x14ac:dyDescent="0.25">
      <c r="B1" s="81" t="s">
        <v>30</v>
      </c>
      <c r="C1" s="82"/>
      <c r="D1" s="82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75"/>
      <c r="E3" s="75"/>
      <c r="F3" s="75"/>
      <c r="G3" s="40"/>
      <c r="H3" s="40"/>
      <c r="I3" s="40"/>
      <c r="J3" s="40"/>
      <c r="K3" s="40"/>
      <c r="L3" s="40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41" t="s">
        <v>2</v>
      </c>
      <c r="O5" s="20"/>
      <c r="P5" s="20"/>
      <c r="R5" s="19" t="s">
        <v>2</v>
      </c>
      <c r="V5" s="12"/>
    </row>
    <row r="6" spans="1:22" ht="76.5" thickTop="1" thickBot="1" x14ac:dyDescent="0.3">
      <c r="B6" s="21" t="s">
        <v>3</v>
      </c>
      <c r="C6" s="22" t="s">
        <v>17</v>
      </c>
      <c r="D6" s="22" t="s">
        <v>4</v>
      </c>
      <c r="E6" s="22" t="s">
        <v>18</v>
      </c>
      <c r="F6" s="22" t="s">
        <v>29</v>
      </c>
      <c r="G6" s="23" t="s">
        <v>5</v>
      </c>
      <c r="H6" s="23" t="s">
        <v>16</v>
      </c>
      <c r="I6" s="22" t="s">
        <v>19</v>
      </c>
      <c r="J6" s="22" t="s">
        <v>20</v>
      </c>
      <c r="K6" s="22" t="s">
        <v>37</v>
      </c>
      <c r="L6" s="22" t="s">
        <v>21</v>
      </c>
      <c r="M6" s="76" t="s">
        <v>22</v>
      </c>
      <c r="N6" s="22" t="s">
        <v>23</v>
      </c>
      <c r="O6" s="22" t="s">
        <v>24</v>
      </c>
      <c r="P6" s="22" t="s">
        <v>25</v>
      </c>
      <c r="Q6" s="22" t="s">
        <v>6</v>
      </c>
      <c r="R6" s="24" t="s">
        <v>7</v>
      </c>
      <c r="S6" s="76" t="s">
        <v>8</v>
      </c>
      <c r="T6" s="76" t="s">
        <v>9</v>
      </c>
      <c r="U6" s="22" t="s">
        <v>26</v>
      </c>
      <c r="V6" s="22" t="s">
        <v>27</v>
      </c>
    </row>
    <row r="7" spans="1:22" ht="363.75" customHeight="1" thickTop="1" x14ac:dyDescent="0.25">
      <c r="A7" s="25"/>
      <c r="B7" s="47">
        <v>1</v>
      </c>
      <c r="C7" s="48" t="s">
        <v>31</v>
      </c>
      <c r="D7" s="49">
        <v>2</v>
      </c>
      <c r="E7" s="50" t="s">
        <v>28</v>
      </c>
      <c r="F7" s="70" t="s">
        <v>39</v>
      </c>
      <c r="G7" s="105"/>
      <c r="H7" s="105"/>
      <c r="I7" s="88" t="s">
        <v>32</v>
      </c>
      <c r="J7" s="101" t="s">
        <v>36</v>
      </c>
      <c r="K7" s="101"/>
      <c r="L7" s="69" t="s">
        <v>38</v>
      </c>
      <c r="M7" s="88" t="s">
        <v>34</v>
      </c>
      <c r="N7" s="88" t="s">
        <v>35</v>
      </c>
      <c r="O7" s="95">
        <v>30</v>
      </c>
      <c r="P7" s="51">
        <f>D7*Q7</f>
        <v>110000</v>
      </c>
      <c r="Q7" s="52">
        <v>55000</v>
      </c>
      <c r="R7" s="108"/>
      <c r="S7" s="53">
        <f>D7*R7</f>
        <v>0</v>
      </c>
      <c r="T7" s="54" t="str">
        <f t="shared" ref="T7" si="0">IF(ISNUMBER(R7), IF(R7&gt;Q7,"NEVYHOVUJE","VYHOVUJE")," ")</f>
        <v xml:space="preserve"> </v>
      </c>
      <c r="U7" s="101"/>
      <c r="V7" s="50" t="s">
        <v>33</v>
      </c>
    </row>
    <row r="8" spans="1:22" ht="32.25" customHeight="1" x14ac:dyDescent="0.25">
      <c r="A8" s="25"/>
      <c r="B8" s="55">
        <v>2</v>
      </c>
      <c r="C8" s="71" t="s">
        <v>40</v>
      </c>
      <c r="D8" s="56">
        <v>2</v>
      </c>
      <c r="E8" s="57" t="s">
        <v>28</v>
      </c>
      <c r="F8" s="73" t="s">
        <v>43</v>
      </c>
      <c r="G8" s="106"/>
      <c r="H8" s="98" t="s">
        <v>36</v>
      </c>
      <c r="I8" s="89"/>
      <c r="J8" s="102"/>
      <c r="K8" s="102"/>
      <c r="L8" s="104"/>
      <c r="M8" s="91"/>
      <c r="N8" s="93"/>
      <c r="O8" s="96"/>
      <c r="P8" s="58">
        <f>D8*Q8</f>
        <v>400</v>
      </c>
      <c r="Q8" s="59">
        <v>200</v>
      </c>
      <c r="R8" s="109"/>
      <c r="S8" s="60">
        <f>D8*R8</f>
        <v>0</v>
      </c>
      <c r="T8" s="61" t="str">
        <f t="shared" ref="T8:T11" si="1">IF(ISNUMBER(R8), IF(R8&gt;Q8,"NEVYHOVUJE","VYHOVUJE")," ")</f>
        <v xml:space="preserve"> </v>
      </c>
      <c r="U8" s="102"/>
      <c r="V8" s="57" t="s">
        <v>14</v>
      </c>
    </row>
    <row r="9" spans="1:22" ht="32.25" customHeight="1" x14ac:dyDescent="0.25">
      <c r="A9" s="25"/>
      <c r="B9" s="55">
        <v>3</v>
      </c>
      <c r="C9" s="71" t="s">
        <v>41</v>
      </c>
      <c r="D9" s="56">
        <v>2</v>
      </c>
      <c r="E9" s="57" t="s">
        <v>28</v>
      </c>
      <c r="F9" s="73" t="s">
        <v>44</v>
      </c>
      <c r="G9" s="106"/>
      <c r="H9" s="99"/>
      <c r="I9" s="89"/>
      <c r="J9" s="102"/>
      <c r="K9" s="102"/>
      <c r="L9" s="102"/>
      <c r="M9" s="91"/>
      <c r="N9" s="93"/>
      <c r="O9" s="96"/>
      <c r="P9" s="58">
        <f>D9*Q9</f>
        <v>400</v>
      </c>
      <c r="Q9" s="59">
        <v>200</v>
      </c>
      <c r="R9" s="109"/>
      <c r="S9" s="60">
        <f>D9*R9</f>
        <v>0</v>
      </c>
      <c r="T9" s="61" t="str">
        <f t="shared" si="1"/>
        <v xml:space="preserve"> </v>
      </c>
      <c r="U9" s="102"/>
      <c r="V9" s="57" t="s">
        <v>14</v>
      </c>
    </row>
    <row r="10" spans="1:22" ht="32.25" customHeight="1" x14ac:dyDescent="0.25">
      <c r="A10" s="25"/>
      <c r="B10" s="55">
        <v>4</v>
      </c>
      <c r="C10" s="71" t="s">
        <v>42</v>
      </c>
      <c r="D10" s="56">
        <v>2</v>
      </c>
      <c r="E10" s="57" t="s">
        <v>28</v>
      </c>
      <c r="F10" s="73" t="s">
        <v>45</v>
      </c>
      <c r="G10" s="106"/>
      <c r="H10" s="99"/>
      <c r="I10" s="89"/>
      <c r="J10" s="102"/>
      <c r="K10" s="102"/>
      <c r="L10" s="102"/>
      <c r="M10" s="91"/>
      <c r="N10" s="93"/>
      <c r="O10" s="96"/>
      <c r="P10" s="58">
        <f>D10*Q10</f>
        <v>800</v>
      </c>
      <c r="Q10" s="59">
        <v>400</v>
      </c>
      <c r="R10" s="109"/>
      <c r="S10" s="60">
        <f>D10*R10</f>
        <v>0</v>
      </c>
      <c r="T10" s="61" t="str">
        <f t="shared" si="1"/>
        <v xml:space="preserve"> </v>
      </c>
      <c r="U10" s="102"/>
      <c r="V10" s="57" t="s">
        <v>14</v>
      </c>
    </row>
    <row r="11" spans="1:22" ht="32.25" customHeight="1" thickBot="1" x14ac:dyDescent="0.3">
      <c r="A11" s="25"/>
      <c r="B11" s="62">
        <v>5</v>
      </c>
      <c r="C11" s="72" t="s">
        <v>42</v>
      </c>
      <c r="D11" s="63">
        <v>2</v>
      </c>
      <c r="E11" s="64" t="s">
        <v>28</v>
      </c>
      <c r="F11" s="74" t="s">
        <v>46</v>
      </c>
      <c r="G11" s="107"/>
      <c r="H11" s="100"/>
      <c r="I11" s="90"/>
      <c r="J11" s="103"/>
      <c r="K11" s="103"/>
      <c r="L11" s="103"/>
      <c r="M11" s="92"/>
      <c r="N11" s="94"/>
      <c r="O11" s="97"/>
      <c r="P11" s="65">
        <f>D11*Q11</f>
        <v>800</v>
      </c>
      <c r="Q11" s="66">
        <v>400</v>
      </c>
      <c r="R11" s="110"/>
      <c r="S11" s="67">
        <f>D11*R11</f>
        <v>0</v>
      </c>
      <c r="T11" s="68" t="str">
        <f t="shared" si="1"/>
        <v xml:space="preserve"> </v>
      </c>
      <c r="U11" s="103"/>
      <c r="V11" s="64" t="s">
        <v>14</v>
      </c>
    </row>
    <row r="12" spans="1:22" s="43" customFormat="1" ht="16.5" thickTop="1" thickBot="1" x14ac:dyDescent="0.3">
      <c r="G12" s="44"/>
      <c r="P12" s="45"/>
      <c r="S12" s="42"/>
      <c r="V12" s="46"/>
    </row>
    <row r="13" spans="1:22" ht="60.75" customHeight="1" thickTop="1" thickBot="1" x14ac:dyDescent="0.3">
      <c r="B13" s="83" t="s">
        <v>10</v>
      </c>
      <c r="C13" s="83"/>
      <c r="D13" s="83"/>
      <c r="E13" s="83"/>
      <c r="F13" s="83"/>
      <c r="G13" s="83"/>
      <c r="H13" s="83"/>
      <c r="I13" s="83"/>
      <c r="J13" s="26"/>
      <c r="K13" s="26"/>
      <c r="L13" s="12"/>
      <c r="M13" s="12"/>
      <c r="N13" s="12"/>
      <c r="O13" s="27"/>
      <c r="P13" s="27"/>
      <c r="Q13" s="28" t="s">
        <v>11</v>
      </c>
      <c r="R13" s="84" t="s">
        <v>12</v>
      </c>
      <c r="S13" s="85"/>
      <c r="T13" s="86"/>
      <c r="V13" s="29"/>
    </row>
    <row r="14" spans="1:22" ht="33" customHeight="1" thickTop="1" thickBot="1" x14ac:dyDescent="0.3">
      <c r="B14" s="87" t="s">
        <v>15</v>
      </c>
      <c r="C14" s="87"/>
      <c r="D14" s="87"/>
      <c r="E14" s="87"/>
      <c r="F14" s="87"/>
      <c r="G14" s="87"/>
      <c r="H14" s="30"/>
      <c r="I14" s="30"/>
      <c r="J14" s="30"/>
      <c r="L14" s="31"/>
      <c r="M14" s="31"/>
      <c r="N14" s="31"/>
      <c r="O14" s="32"/>
      <c r="P14" s="32"/>
      <c r="Q14" s="33">
        <f>SUM(P7:P11)</f>
        <v>112400</v>
      </c>
      <c r="R14" s="78">
        <f>SUM(S7:S11)</f>
        <v>0</v>
      </c>
      <c r="S14" s="79"/>
      <c r="T14" s="80"/>
    </row>
    <row r="15" spans="1:22" ht="18.600000000000001" customHeight="1" thickTop="1" x14ac:dyDescent="0.25">
      <c r="B15" s="34"/>
      <c r="C15" s="35"/>
      <c r="D15" s="36"/>
      <c r="E15" s="35"/>
      <c r="F15" s="35"/>
      <c r="G15" s="37"/>
      <c r="H15" s="37"/>
      <c r="I15" s="37"/>
      <c r="J15" s="37"/>
      <c r="N15" s="1"/>
    </row>
    <row r="16" spans="1:22" ht="18.600000000000001" customHeight="1" x14ac:dyDescent="0.25">
      <c r="B16" s="77" t="s">
        <v>13</v>
      </c>
      <c r="C16" s="77"/>
      <c r="D16" s="77"/>
      <c r="E16" s="77"/>
      <c r="F16" s="77"/>
      <c r="G16" s="77"/>
      <c r="H16" s="77"/>
      <c r="I16" s="77"/>
      <c r="J16" s="1"/>
      <c r="N16" s="1"/>
    </row>
    <row r="17" spans="2:14" ht="18.600000000000001" customHeight="1" x14ac:dyDescent="0.25">
      <c r="B17" s="38"/>
      <c r="C17" s="38"/>
      <c r="D17" s="38"/>
      <c r="E17" s="38"/>
      <c r="F17" s="38"/>
      <c r="I17" s="1"/>
      <c r="J17" s="1"/>
      <c r="N17" s="1"/>
    </row>
    <row r="18" spans="2:14" ht="18.600000000000001" customHeight="1" x14ac:dyDescent="0.25">
      <c r="C18" s="1"/>
      <c r="E18" s="1"/>
      <c r="F18" s="1"/>
      <c r="I18" s="1"/>
      <c r="J18" s="1"/>
      <c r="N18" s="1"/>
    </row>
    <row r="19" spans="2:14" ht="18.600000000000001" customHeight="1" x14ac:dyDescent="0.25">
      <c r="C19" s="1"/>
      <c r="E19" s="1"/>
      <c r="F19" s="1"/>
      <c r="I19" s="1"/>
      <c r="J19" s="1"/>
      <c r="N19" s="1"/>
    </row>
    <row r="20" spans="2:14" ht="18.600000000000001" customHeight="1" x14ac:dyDescent="0.25">
      <c r="C20" s="1"/>
      <c r="E20" s="1"/>
      <c r="F20" s="1"/>
      <c r="I20" s="1"/>
      <c r="J20" s="1"/>
      <c r="N20" s="1"/>
    </row>
    <row r="21" spans="2:14" ht="18.600000000000001" customHeight="1" x14ac:dyDescent="0.25">
      <c r="C21" s="1"/>
      <c r="E21" s="1"/>
      <c r="F21" s="1"/>
      <c r="I21" s="1"/>
      <c r="J21" s="1"/>
      <c r="N21" s="1"/>
    </row>
    <row r="22" spans="2:14" ht="18.600000000000001" customHeight="1" x14ac:dyDescent="0.25">
      <c r="C22" s="1"/>
      <c r="E22" s="1"/>
      <c r="F22" s="1"/>
      <c r="I22" s="1"/>
      <c r="J22" s="1"/>
      <c r="N22" s="1"/>
    </row>
    <row r="23" spans="2:14" ht="18.600000000000001" customHeight="1" x14ac:dyDescent="0.25">
      <c r="C23" s="1"/>
      <c r="E23" s="1"/>
      <c r="F23" s="1"/>
      <c r="I23" s="1"/>
      <c r="J23" s="1"/>
      <c r="N23" s="1"/>
    </row>
    <row r="24" spans="2:14" ht="18.600000000000001" customHeight="1" x14ac:dyDescent="0.25">
      <c r="C24" s="1"/>
      <c r="E24" s="1"/>
      <c r="F24" s="1"/>
      <c r="I24" s="1"/>
      <c r="J24" s="1"/>
      <c r="N24" s="1"/>
    </row>
    <row r="25" spans="2:14" ht="18.600000000000001" customHeight="1" x14ac:dyDescent="0.25">
      <c r="C25" s="1"/>
      <c r="E25" s="1"/>
      <c r="F25" s="1"/>
      <c r="I25" s="1"/>
      <c r="J25" s="1"/>
      <c r="N25" s="1"/>
    </row>
    <row r="26" spans="2:14" ht="18.600000000000001" customHeight="1" x14ac:dyDescent="0.25">
      <c r="C26" s="1"/>
      <c r="E26" s="1"/>
      <c r="F26" s="1"/>
      <c r="I26" s="1"/>
      <c r="J26" s="1"/>
      <c r="N26" s="1"/>
    </row>
    <row r="27" spans="2:14" x14ac:dyDescent="0.25">
      <c r="C27" s="1"/>
      <c r="E27" s="1"/>
      <c r="F27" s="1"/>
      <c r="I27" s="1"/>
      <c r="J27" s="1"/>
      <c r="N27" s="1"/>
    </row>
    <row r="28" spans="2:14" x14ac:dyDescent="0.25">
      <c r="C28" s="1"/>
      <c r="E28" s="1"/>
      <c r="F28" s="1"/>
      <c r="I28" s="1"/>
      <c r="J28" s="1"/>
      <c r="N28" s="1"/>
    </row>
    <row r="29" spans="2:14" x14ac:dyDescent="0.25">
      <c r="C29" s="1"/>
      <c r="E29" s="1"/>
      <c r="F29" s="1"/>
      <c r="I29" s="1"/>
      <c r="J29" s="1"/>
      <c r="N29" s="1"/>
    </row>
    <row r="30" spans="2:14" x14ac:dyDescent="0.25">
      <c r="C30" s="1"/>
      <c r="E30" s="1"/>
      <c r="F30" s="1"/>
      <c r="I30" s="1"/>
      <c r="J30" s="1"/>
      <c r="N30" s="1"/>
    </row>
    <row r="31" spans="2:14" x14ac:dyDescent="0.25">
      <c r="C31" s="1"/>
      <c r="E31" s="1"/>
      <c r="F31" s="1"/>
      <c r="I31" s="1"/>
      <c r="J31" s="1"/>
      <c r="N31" s="1"/>
    </row>
    <row r="32" spans="2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C180" s="1"/>
      <c r="E180" s="1"/>
      <c r="F180" s="1"/>
      <c r="I180" s="1"/>
      <c r="J180" s="1"/>
      <c r="N180" s="1"/>
    </row>
    <row r="181" spans="3:14" x14ac:dyDescent="0.25">
      <c r="C181" s="1"/>
      <c r="E181" s="1"/>
      <c r="F181" s="1"/>
      <c r="I181" s="1"/>
      <c r="J181" s="1"/>
      <c r="N181" s="1"/>
    </row>
    <row r="182" spans="3:14" x14ac:dyDescent="0.25">
      <c r="C182" s="1"/>
      <c r="E182" s="1"/>
      <c r="F182" s="1"/>
      <c r="I182" s="1"/>
      <c r="J182" s="1"/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  <row r="218" spans="14:14" x14ac:dyDescent="0.25">
      <c r="N218" s="1"/>
    </row>
    <row r="219" spans="14:14" x14ac:dyDescent="0.25">
      <c r="N219" s="1"/>
    </row>
    <row r="220" spans="14:14" x14ac:dyDescent="0.25">
      <c r="N220" s="1"/>
    </row>
  </sheetData>
  <sheetProtection algorithmName="SHA-512" hashValue="neO7YL+dCJkGrd7GqpNrcZ3YlVItV5V3kEoE6zj/kYQ1/M7EDA7lnpSpqopvp705sZlhIuMovUzR0e3Xtk6kmg==" saltValue="6Fu8PMAIPMO7G52OAONFUA==" spinCount="100000" sheet="1" objects="1" scenarios="1"/>
  <mergeCells count="15">
    <mergeCell ref="U7:U11"/>
    <mergeCell ref="J7:J11"/>
    <mergeCell ref="K7:K11"/>
    <mergeCell ref="L8:L11"/>
    <mergeCell ref="B16:I16"/>
    <mergeCell ref="R14:T14"/>
    <mergeCell ref="B1:D1"/>
    <mergeCell ref="B13:I13"/>
    <mergeCell ref="R13:T13"/>
    <mergeCell ref="B14:G14"/>
    <mergeCell ref="I7:I11"/>
    <mergeCell ref="M7:M11"/>
    <mergeCell ref="N7:N11"/>
    <mergeCell ref="O7:O11"/>
    <mergeCell ref="H8:H11"/>
  </mergeCells>
  <conditionalFormatting sqref="B7:B11 D7:D11">
    <cfRule type="containsBlanks" dxfId="10" priority="74">
      <formula>LEN(TRIM(B7))=0</formula>
    </cfRule>
  </conditionalFormatting>
  <conditionalFormatting sqref="B7:B11">
    <cfRule type="cellIs" dxfId="9" priority="69" operator="greaterThanOrEqual">
      <formula>1</formula>
    </cfRule>
  </conditionalFormatting>
  <conditionalFormatting sqref="T7:T11">
    <cfRule type="cellIs" dxfId="8" priority="66" operator="equal">
      <formula>"VYHOVUJE"</formula>
    </cfRule>
  </conditionalFormatting>
  <conditionalFormatting sqref="T7:T11">
    <cfRule type="cellIs" dxfId="7" priority="65" operator="equal">
      <formula>"NEVYHOVUJE"</formula>
    </cfRule>
  </conditionalFormatting>
  <conditionalFormatting sqref="G7:H8 G9:G11">
    <cfRule type="containsBlanks" dxfId="6" priority="56">
      <formula>LEN(TRIM(G7))=0</formula>
    </cfRule>
  </conditionalFormatting>
  <conditionalFormatting sqref="G7:H8 G9:G11">
    <cfRule type="containsBlanks" dxfId="5" priority="55">
      <formula>LEN(TRIM(G7))=0</formula>
    </cfRule>
  </conditionalFormatting>
  <conditionalFormatting sqref="G7:H8 G9:G11">
    <cfRule type="notContainsBlanks" dxfId="4" priority="54">
      <formula>LEN(TRIM(G7))&gt;0</formula>
    </cfRule>
  </conditionalFormatting>
  <conditionalFormatting sqref="G7:H8 G9:G11">
    <cfRule type="notContainsBlanks" dxfId="3" priority="52">
      <formula>LEN(TRIM(G7))&gt;0</formula>
    </cfRule>
  </conditionalFormatting>
  <conditionalFormatting sqref="R7:R11">
    <cfRule type="containsBlanks" dxfId="2" priority="21">
      <formula>LEN(TRIM(R7))=0</formula>
    </cfRule>
  </conditionalFormatting>
  <conditionalFormatting sqref="R7:R11">
    <cfRule type="notContainsBlanks" dxfId="1" priority="20">
      <formula>LEN(TRIM(R7))&gt;0</formula>
    </cfRule>
  </conditionalFormatting>
  <conditionalFormatting sqref="R7:R11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"ks,bal,sada,"</formula1>
    </dataValidation>
  </dataValidations>
  <pageMargins left="0.70866141732283472" right="0.70866141732283472" top="0.78740157480314954" bottom="0.78740157480314954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dcterms:created xsi:type="dcterms:W3CDTF">2014-03-05T12:43:32Z</dcterms:created>
  <dcterms:modified xsi:type="dcterms:W3CDTF">2022-03-21T09:13:57Z</dcterms:modified>
</cp:coreProperties>
</file>